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2" activeTab="2"/>
  </bookViews>
  <sheets>
    <sheet name="КЛП-471231-КУХНЯ2эт" sheetId="1" state="hidden" r:id="rId1"/>
    <sheet name="КЛП-471231-КУХНЯ3эт" sheetId="2" state="hidden" r:id="rId2"/>
    <sheet name="КЛП-471231-СТОЛ" sheetId="3" r:id="rId3"/>
  </sheets>
  <definedNames>
    <definedName name="_xlnm.Print_Area" localSheetId="0">'КЛП-471231-КУХНЯ2эт'!$A$1:$J$23</definedName>
    <definedName name="_xlnm.Print_Area" localSheetId="1">'КЛП-471231-КУХНЯ3эт'!$A$1:$J$20</definedName>
    <definedName name="_xlnm.Print_Area" localSheetId="2">'КЛП-471231-СТОЛ'!$A$1:$J$20</definedName>
  </definedNames>
  <calcPr fullCalcOnLoad="1"/>
</workbook>
</file>

<file path=xl/sharedStrings.xml><?xml version="1.0" encoding="utf-8"?>
<sst xmlns="http://schemas.openxmlformats.org/spreadsheetml/2006/main" count="232" uniqueCount="88">
  <si>
    <t xml:space="preserve">Электронная торговая площадка ONLINECONTRACT </t>
  </si>
  <si>
    <t>Заказчик : АО "ПАИ"</t>
  </si>
  <si>
    <t>№№</t>
  </si>
  <si>
    <t xml:space="preserve"> </t>
  </si>
  <si>
    <t>Наименование товара / участник</t>
  </si>
  <si>
    <t>Условия оплаты</t>
  </si>
  <si>
    <t>Срок поставки, наличие на складе</t>
  </si>
  <si>
    <t>Стоимость без НДС</t>
  </si>
  <si>
    <t>Стоимость с НДС</t>
  </si>
  <si>
    <t>Экономия в %</t>
  </si>
  <si>
    <t>Комментарии</t>
  </si>
  <si>
    <t>Реквизиты</t>
  </si>
  <si>
    <t>не облагается</t>
  </si>
  <si>
    <t>Экономия в рублях без НДС</t>
  </si>
  <si>
    <t>Конкурент-лист к КЛП-473452</t>
  </si>
  <si>
    <t>Дата и время КЛП : 16.11.2022 17:30 мск</t>
  </si>
  <si>
    <t>topfasad@gmail.com( но в инф. Карте robertsha92@gmail.ru), Казань, ул. Абжалилова 1/82, сот тел:89600487686</t>
  </si>
  <si>
    <t>ИП Шаяхметов Рустам Анварович
ИНН 741108760405</t>
  </si>
  <si>
    <t>Аванс 50%</t>
  </si>
  <si>
    <t>50% аванс</t>
  </si>
  <si>
    <t>Изготовление до 25.01.2022</t>
  </si>
  <si>
    <t>Мебельтон ИП Шаравеев Рроберт Ирекович ИНН 165907723570</t>
  </si>
  <si>
    <t>robertsha92@gmai.ru, Казань, ул. Абжалилова 1/82, сот тел:89600487686</t>
  </si>
  <si>
    <t>Кухонный гарнитур 3 этаж (1548х600х1750), каркас ЛДСП "LAMARTY" 16мм, фасады МДФ пленка ПВХ "ADELIT", верх:белый или под мрамор, столешница "Кедр" 38мм + стеновая панель 0,40мм, фурнитура тандембоксы, петли "FIRMAX".Примечение:возможны несколько вариантов, например из комментариев:надо учесть, что фасадные части из мдф в пленке пвх, из ЛДСП дешевле, в эмале- дороже</t>
  </si>
  <si>
    <t>Кухонный гарнитур(3000х600х1846), каркас ЛДСП "LAMARTY" 16мм, фасады МДФ пленка ПВХ "ADELIT", верх:белый или под мрамор, столешница "Кедр" 38мм + стеновая панель 0,40мм, фурнитура тандембоксы, петли "FIRMAX"надо учесть, что фасадные части из мдф в пленке пвх, из ЛДСП дешевле, в эмале- дороже</t>
  </si>
  <si>
    <t>Предмет КЛП :Мебель (две кухни и стол для переговоров на объект по адресу: г. Казань, ул. К.Маркса 16-18-КУХНЯ 2ЭТАЖ!</t>
  </si>
  <si>
    <t>УТОЧНЯЕТСЯ</t>
  </si>
  <si>
    <t>Предмет КЛП :Мебель (две кухни и стол для переговоров на объект по адресу: г. Казань, ул. К.Маркса 16-18-СТОЛ</t>
  </si>
  <si>
    <t>Предмет КЛП :Мебель (две кухни и стол для переговоров на объект по адресу: г. Казань, ул. К.Маркса 16-18-КУХНЯ 3 ЭТАЖ!</t>
  </si>
  <si>
    <t>НЕТ ПРЕДЛОЖЕНИЯ В СРОК</t>
  </si>
  <si>
    <r>
      <t>420061, Республика Татарстан,
г. Казань, ул. Галеева 4а
Тел. +</t>
    </r>
    <r>
      <rPr>
        <b/>
        <sz val="10"/>
        <color indexed="8"/>
        <rFont val="Calibri"/>
        <family val="2"/>
      </rPr>
      <t>7 919 684 2455 /</t>
    </r>
    <r>
      <rPr>
        <sz val="10"/>
        <color indexed="8"/>
        <rFont val="Calibri"/>
        <family val="2"/>
      </rPr>
      <t xml:space="preserve"> +7 982 273 10 31. Rustam_5.21@mail.ru</t>
    </r>
  </si>
  <si>
    <r>
      <t>420061, Республика Татарстан,
г. Казань, ул. Галеева 4а
Тел. +</t>
    </r>
    <r>
      <rPr>
        <b/>
        <sz val="10"/>
        <color indexed="8"/>
        <rFont val="Calibri"/>
        <family val="2"/>
      </rPr>
      <t xml:space="preserve">7 919 684 2455 / </t>
    </r>
    <r>
      <rPr>
        <sz val="10"/>
        <color indexed="8"/>
        <rFont val="Calibri"/>
        <family val="2"/>
      </rPr>
      <t>+7 982 273 10 31. Rustam_5.21@mail.ru</t>
    </r>
  </si>
  <si>
    <r>
      <t xml:space="preserve">420061, Республика Татарстан,
г. Казань, ул. Галеева 4а
Тел. </t>
    </r>
    <r>
      <rPr>
        <b/>
        <sz val="10"/>
        <color indexed="8"/>
        <rFont val="Calibri"/>
        <family val="2"/>
      </rPr>
      <t xml:space="preserve">+7 919 684 2455 </t>
    </r>
    <r>
      <rPr>
        <sz val="10"/>
        <color indexed="8"/>
        <rFont val="Calibri"/>
        <family val="2"/>
      </rPr>
      <t>/ +7 982 273 10 31. Rustam_5.21@mail.ru</t>
    </r>
  </si>
  <si>
    <t xml:space="preserve">Лейсан Зайнетдинова [mailto:leisan@kverk.ru] Моб.: +7 (937) 779-15-07
Сайт: http://kverk.ru
Инстаграм: https://www.instagram.com/kverk.ru-Казань, Гарика Ахунова, 16,2034711, info@kverk.ru
</t>
  </si>
  <si>
    <t>Мастерская деревянных интерьеров Кверкус</t>
  </si>
  <si>
    <t>изготовление 45 рабочих дней, если ужмутся успеют до 25.01.2022,если на кп срочно отреагируют</t>
  </si>
  <si>
    <r>
      <t xml:space="preserve">Кухня. (860+430)х2900х600мм. Корпус
ЛДСП Эггер. Фасады прямые. МДФ,
</t>
    </r>
    <r>
      <rPr>
        <b/>
        <sz val="10"/>
        <color indexed="8"/>
        <rFont val="Calibri"/>
        <family val="2"/>
      </rPr>
      <t>покрытие эмаль</t>
    </r>
    <r>
      <rPr>
        <sz val="10"/>
        <color indexed="8"/>
        <rFont val="Calibri"/>
        <family val="2"/>
      </rPr>
      <t xml:space="preserve">. Наполнение сушка,
полки, выкатные ящики. С LED
подсветкой. </t>
    </r>
    <r>
      <rPr>
        <b/>
        <sz val="10"/>
        <color indexed="8"/>
        <rFont val="Calibri"/>
        <family val="2"/>
      </rPr>
      <t>Без учет</t>
    </r>
    <r>
      <rPr>
        <sz val="10"/>
        <color indexed="8"/>
        <rFont val="Calibri"/>
        <family val="2"/>
      </rPr>
      <t xml:space="preserve">а техники,
</t>
    </r>
    <r>
      <rPr>
        <b/>
        <sz val="10"/>
        <color indexed="8"/>
        <rFont val="Calibri"/>
        <family val="2"/>
      </rPr>
      <t>фартука, столешницы, лицевой
фурнитуры.</t>
    </r>
  </si>
  <si>
    <r>
      <t xml:space="preserve">Кухня. (860+510)х1548х600мм. Корпус
ЛДСП Эггер. Фасады прямые. МДФ,
</t>
    </r>
    <r>
      <rPr>
        <b/>
        <sz val="10"/>
        <color indexed="8"/>
        <rFont val="Calibri"/>
        <family val="2"/>
      </rPr>
      <t>покрытие эмаль</t>
    </r>
    <r>
      <rPr>
        <sz val="10"/>
        <color indexed="8"/>
        <rFont val="Calibri"/>
        <family val="2"/>
      </rPr>
      <t xml:space="preserve">. Наполнение сушка,
полки, выкатные ящики. </t>
    </r>
    <r>
      <rPr>
        <b/>
        <sz val="10"/>
        <color indexed="8"/>
        <rFont val="Calibri"/>
        <family val="2"/>
      </rPr>
      <t>Без учета</t>
    </r>
    <r>
      <rPr>
        <sz val="10"/>
        <color indexed="8"/>
        <rFont val="Calibri"/>
        <family val="2"/>
      </rPr>
      <t xml:space="preserve">
техники,</t>
    </r>
    <r>
      <rPr>
        <b/>
        <sz val="10"/>
        <color indexed="8"/>
        <rFont val="Calibri"/>
        <family val="2"/>
      </rPr>
      <t xml:space="preserve"> фартука, столешницы,
лицевой фурнитуры.</t>
    </r>
  </si>
  <si>
    <t>Стол для совещаний.
750х6600х1400мм. Составной из 3х
частей. Подстолье массив бука,
покрытие тонировка, лак. Обклад
фрезерованный. Столешница МДФ в
шпоне американского ореха, покрытие
лак со вставками из ткани 4
категории. С отверстиями под розетки,
оборудование. Без учета розеток,
оборудования</t>
  </si>
  <si>
    <t>55 рабочих дней после чертежей и готовности объекта-не подвинутся</t>
  </si>
  <si>
    <t>Аванс 70%, по готовности перед выходом на монтаж 20%, после монтажа 10%</t>
  </si>
  <si>
    <t>PRO LOFT</t>
  </si>
  <si>
    <t>г. Владимир, ул. Чехова, д. 5, 89045891934, pro.loft33@gmail.com,Horeco-mebel.ru-на телефыон и вотс ап не отвечает.</t>
  </si>
  <si>
    <t>10-20 дней с момнта изготовления модели</t>
  </si>
  <si>
    <t>без доставки и сборки и описания</t>
  </si>
  <si>
    <t>г. Владимир, ул. Чехова, д. 5, 89045891934, pro.loft33@gmail.com,Horeco-mebel.ru-на телефон и вотс ап не отвечает.</t>
  </si>
  <si>
    <t>Стол для переговоров. Длина 6600мм. Ширина 1400мм. Высота 750мм.  Стол будет из трех частей. Материал остова сосна мдф 30мм. Часть столешницы( от края 100 мм шпон орех) по центральной части шпон орех400мм, заполнение сукно : кожзам или бархат. Ножки без резьбы  сосна крашенная под орех. Ионика в виде каната на углах. В центральной части предусмотрены отверстия под розетки, разводка проходит под столешницей в гробике размером 600*5300*150мм.</t>
  </si>
  <si>
    <t>НЕТ ПРЕДЛОЖЕНИЯ</t>
  </si>
  <si>
    <t xml:space="preserve">НЕТ ПРЕДЛОЖЕНИЯ </t>
  </si>
  <si>
    <t>8 - 9061134977 Вадим Вадим Казаков &lt;homefort16@yandex.ru&gt;</t>
  </si>
  <si>
    <t>Artcity business &lt;artcity2015@yandex.ru&gt; Ульяновск</t>
  </si>
  <si>
    <t xml:space="preserve">Выполнены: корпус ЛДСП ( УВАДРЕВ), фасад- МДФ в пленке ПВХ.   </t>
  </si>
  <si>
    <t xml:space="preserve">Кухня 2 этаж. Материал: ЛДСП.  Фурнитура итальянская  Blum, либо "FIRMAX".  Предусмотриваем врезную раковину, смеситель, подключение. Размер по длине 3м. согласно техзаданию. Цветовая гамма фасадов. Верх- белые, низ - серые или графит. Цветовая гамма столешницы и фартука: белая или под мрамор. Столешница 38 мм. Фартук МДФ 4мм в цвет фартука. Ручки: верхние шкафы - газ лифт наверх. Нижние  сркытиые петли, ящики  с доводчиками. </t>
  </si>
  <si>
    <t xml:space="preserve">Кухня 2 этаж. Материал: ЛДСП.  Фурнитура итальянская  Blum, либо "FIRMAX".  Предусмотриваем врезную раковину, смеситель, подключение. Размер по длине 3м. согласно техзаданию. Цветовая гамма фасадов. Верх- белые, низ - серые или графит. Цветовая гамма столешницы и фартука: белая или под мрамор. Столешница 38мм. Фартук МДФ 4мм в цвет фартука. Ручки: верхние шкафы - газ лифт наверх. Нижние  сркытиые петли, ящики  с доводчиками. </t>
  </si>
  <si>
    <t>Кухни Мария</t>
  </si>
  <si>
    <t xml:space="preserve">Портнова Диана       89178716581( вотс ап-наш менеджер, - Кухни """"Мария"""" - https://www.marya.ru/catalog/kuhni/ 
- Мастерская кухонной мебели """"Едим Дома""""— https://kuhni-edimdoma.ru/catalog
*стоимость в регионах может отличаться"
</t>
  </si>
  <si>
    <t>до 25.01.2023</t>
  </si>
  <si>
    <t>см. КП, работы на сайте</t>
  </si>
  <si>
    <t>Заказчики</t>
  </si>
  <si>
    <t>Шаймуратов Т.И., Никонов И.С.</t>
  </si>
  <si>
    <t>Реккомендовано:</t>
  </si>
  <si>
    <t>Реккомендванный срок принятия решения:</t>
  </si>
  <si>
    <t>АртСИТИ Бизнес Ульяновск ИП Алеев Н.Н.</t>
  </si>
  <si>
    <t>Материал фасада МДФ в пленке.</t>
  </si>
  <si>
    <t xml:space="preserve">до 25.01.2023 </t>
  </si>
  <si>
    <t>Артситибизнесс Ульяновск, ИП Алеев Н.Н.</t>
  </si>
  <si>
    <t>Материал фасада МДФ в пленке</t>
  </si>
  <si>
    <t>50%аванс</t>
  </si>
  <si>
    <t>до 25.01.2023 успеют</t>
  </si>
  <si>
    <t>8.</t>
  </si>
  <si>
    <t>Кухни Грэта</t>
  </si>
  <si>
    <t>до 25.01.2023 могут не успеть</t>
  </si>
  <si>
    <t>50%, гарантия 2 года!!!</t>
  </si>
  <si>
    <t>МДФ+ матовая эмаль Италия и … см. КП</t>
  </si>
  <si>
    <r>
      <rPr>
        <b/>
        <sz val="10"/>
        <rFont val="Arial"/>
        <family val="2"/>
      </rPr>
      <t>Казань, Чистопольская 68</t>
    </r>
    <r>
      <rPr>
        <sz val="10"/>
        <rFont val="Arial"/>
        <family val="2"/>
      </rPr>
      <t>, с 1995 года, 50 регионов по России, материалы Российских и заграничных производителей, топ первых 20 производителей России, 50 видов фасадов . Персональный менеджер Султанбаева Алсу  89196922091 Alsou.Sultanbaeva.greta@gmail.ru  gretakazan.ru</t>
    </r>
  </si>
  <si>
    <t>с доставкой и сборкой, описание в кп.</t>
  </si>
  <si>
    <t>уточняется</t>
  </si>
  <si>
    <t>Кухни Г</t>
  </si>
  <si>
    <t>Н7ЕТ ТПРЕДЛОЖЕНИЯ</t>
  </si>
  <si>
    <t>Наиболее благоприятно- №2, как представитель всех трех Кп по оптимальной стоимости; как вариант по кухням -№1, Квекрк- только для определения стоимости -эмаль, по срокам не успеет; при желания свернуть статусностью- кухни мария, но торопитесь,они долго делают и не берут повышенных обязщательств-2-3 дня и откажут в заказе, репутация- им важнее.Кухни грэта так же рядом( Чистопольская), с отличной репутацией, гарантей на 2 года, цена сопоставимиа с ИП Шаяхметовым!</t>
  </si>
  <si>
    <t>9.</t>
  </si>
  <si>
    <t>Нордини ИНН1655357733- НОМИНАЦИЯ -ЛУЧШЕЕ КП!</t>
  </si>
  <si>
    <t>ЛДСП- см. описание в кп</t>
  </si>
  <si>
    <t>в такие сроки нет предложения</t>
  </si>
  <si>
    <t>Предоплата 100%</t>
  </si>
  <si>
    <r>
      <t>Казань,</t>
    </r>
    <r>
      <rPr>
        <b/>
        <sz val="10"/>
        <rFont val="Arial"/>
        <family val="2"/>
      </rPr>
      <t xml:space="preserve"> Сибгата Хакима, д. 50, 2022094, наш персональный менеджер Наумова Нина 89274372056</t>
    </r>
  </si>
  <si>
    <t>Казань, Сибгата Хакима, д. 50, 2022094, наш персональный менеджер Наумова Нина 89274372056</t>
  </si>
  <si>
    <t>100% предоплата</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</si>
</sst>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5">
    <font>
      <sz val="10"/>
      <name val="Arial"/>
      <family val="0"/>
    </font>
    <font>
      <sz val="10"/>
      <color indexed="8"/>
      <name val="Calibri"/>
      <family val="2"/>
    </font>
    <font>
      <b/>
      <sz val="10"/>
      <color indexed="8"/>
      <name val="Calibri"/>
      <family val="2"/>
    </font>
    <font>
      <u val="single"/>
      <sz val="10"/>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4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indexed="9"/>
        <bgColor indexed="64"/>
      </patternFill>
    </fill>
    <fill>
      <patternFill patternType="solid">
        <fgColor indexed="3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0">
    <xf numFmtId="0" fontId="0" fillId="0" borderId="0" xfId="0" applyAlignment="1" applyProtection="1">
      <alignment/>
      <protection locked="0"/>
    </xf>
    <xf numFmtId="14" fontId="0" fillId="0" borderId="0" xfId="0" applyNumberFormat="1" applyAlignment="1" applyProtection="1">
      <alignment/>
      <protection locked="0"/>
    </xf>
    <xf numFmtId="0" fontId="0" fillId="0" borderId="10" xfId="0" applyFont="1" applyFill="1" applyBorder="1" applyAlignment="1" applyProtection="1">
      <alignment vertical="top" wrapText="1"/>
      <protection locked="0"/>
    </xf>
    <xf numFmtId="0" fontId="3" fillId="0" borderId="10" xfId="42" applyFont="1" applyFill="1" applyBorder="1" applyAlignment="1" applyProtection="1">
      <alignment horizontal="center" vertical="top" wrapText="1"/>
      <protection locked="0"/>
    </xf>
    <xf numFmtId="0" fontId="0" fillId="0" borderId="10" xfId="42" applyFont="1" applyFill="1" applyBorder="1" applyAlignment="1" applyProtection="1">
      <alignment horizontal="center" vertical="top" wrapText="1"/>
      <protection locked="0"/>
    </xf>
    <xf numFmtId="0" fontId="44" fillId="0" borderId="10"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protection locked="0"/>
    </xf>
    <xf numFmtId="0" fontId="0" fillId="0" borderId="10" xfId="0" applyBorder="1" applyAlignment="1" applyProtection="1">
      <alignment vertical="top" wrapText="1"/>
      <protection locked="0"/>
    </xf>
    <xf numFmtId="0" fontId="0" fillId="0" borderId="10" xfId="0" applyFont="1" applyBorder="1" applyAlignment="1" applyProtection="1">
      <alignment vertical="top" wrapText="1"/>
      <protection locked="0"/>
    </xf>
    <xf numFmtId="0" fontId="0" fillId="0" borderId="10" xfId="0" applyFont="1" applyBorder="1" applyAlignment="1" applyProtection="1">
      <alignment/>
      <protection locked="0"/>
    </xf>
    <xf numFmtId="0" fontId="0" fillId="33" borderId="10" xfId="0" applyFont="1" applyFill="1" applyBorder="1" applyAlignment="1" applyProtection="1">
      <alignment vertical="top" wrapText="1"/>
      <protection locked="0"/>
    </xf>
    <xf numFmtId="0" fontId="0" fillId="0" borderId="0" xfId="0" applyFont="1" applyAlignment="1" applyProtection="1">
      <alignment/>
      <protection locked="0"/>
    </xf>
    <xf numFmtId="0" fontId="0" fillId="34" borderId="10" xfId="0" applyFont="1" applyFill="1" applyBorder="1" applyAlignment="1" applyProtection="1">
      <alignment vertical="top" wrapText="1"/>
      <protection locked="0"/>
    </xf>
    <xf numFmtId="0" fontId="1" fillId="0" borderId="10" xfId="0" applyFont="1" applyFill="1" applyBorder="1" applyAlignment="1" applyProtection="1">
      <alignment horizontal="center" vertical="top" wrapText="1"/>
      <protection locked="0"/>
    </xf>
    <xf numFmtId="4" fontId="1" fillId="0" borderId="10" xfId="0" applyNumberFormat="1" applyFont="1" applyFill="1" applyBorder="1" applyAlignment="1" applyProtection="1">
      <alignment horizontal="center" vertical="top" wrapText="1"/>
      <protection locked="0"/>
    </xf>
    <xf numFmtId="10" fontId="1" fillId="0" borderId="10" xfId="0" applyNumberFormat="1" applyFont="1" applyFill="1" applyBorder="1" applyAlignment="1" applyProtection="1">
      <alignment horizontal="center" vertical="top" wrapText="1"/>
      <protection locked="0"/>
    </xf>
    <xf numFmtId="0" fontId="2"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top" wrapText="1"/>
      <protection locked="0"/>
    </xf>
    <xf numFmtId="10" fontId="1" fillId="34" borderId="10" xfId="0" applyNumberFormat="1" applyFont="1" applyFill="1" applyBorder="1" applyAlignment="1" applyProtection="1">
      <alignment horizontal="center" vertical="top" wrapText="1"/>
      <protection locked="0"/>
    </xf>
    <xf numFmtId="4" fontId="1" fillId="34"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10" fontId="44" fillId="0" borderId="10" xfId="0" applyNumberFormat="1" applyFont="1" applyFill="1" applyBorder="1" applyAlignment="1" applyProtection="1">
      <alignment vertical="top" wrapText="1"/>
      <protection locked="0"/>
    </xf>
    <xf numFmtId="4" fontId="44" fillId="0" borderId="10" xfId="0" applyNumberFormat="1" applyFont="1"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0" fillId="33" borderId="10" xfId="0" applyFill="1" applyBorder="1" applyAlignment="1" applyProtection="1">
      <alignment vertical="top" wrapText="1"/>
      <protection locked="0"/>
    </xf>
    <xf numFmtId="14" fontId="0" fillId="33" borderId="10" xfId="0" applyNumberFormat="1" applyFill="1" applyBorder="1" applyAlignment="1" applyProtection="1">
      <alignment vertical="top" wrapText="1"/>
      <protection locked="0"/>
    </xf>
    <xf numFmtId="9" fontId="0" fillId="33" borderId="10" xfId="0" applyNumberFormat="1" applyFill="1" applyBorder="1" applyAlignment="1" applyProtection="1">
      <alignment vertical="top" wrapText="1"/>
      <protection locked="0"/>
    </xf>
    <xf numFmtId="0" fontId="0" fillId="34" borderId="10" xfId="0" applyFill="1" applyBorder="1" applyAlignment="1" applyProtection="1">
      <alignment vertical="top" wrapText="1"/>
      <protection locked="0"/>
    </xf>
    <xf numFmtId="0" fontId="0" fillId="35" borderId="10" xfId="0" applyFont="1" applyFill="1" applyBorder="1" applyAlignment="1" applyProtection="1">
      <alignment vertical="top" wrapText="1"/>
      <protection locked="0"/>
    </xf>
    <xf numFmtId="0" fontId="44" fillId="0" borderId="11" xfId="0" applyFont="1" applyFill="1" applyBorder="1" applyAlignment="1" applyProtection="1">
      <alignment vertical="top" wrapText="1"/>
      <protection locked="0"/>
    </xf>
    <xf numFmtId="0" fontId="0" fillId="0" borderId="10" xfId="0" applyFont="1" applyFill="1" applyBorder="1" applyAlignment="1" applyProtection="1">
      <alignment horizontal="left" vertical="top" wrapText="1"/>
      <protection locked="0"/>
    </xf>
    <xf numFmtId="9" fontId="1" fillId="0" borderId="10" xfId="0" applyNumberFormat="1" applyFont="1" applyFill="1" applyBorder="1" applyAlignment="1" applyProtection="1">
      <alignment horizontal="center" vertical="top" wrapText="1"/>
      <protection locked="0"/>
    </xf>
    <xf numFmtId="14" fontId="1" fillId="34" borderId="10" xfId="0" applyNumberFormat="1" applyFont="1" applyFill="1" applyBorder="1" applyAlignment="1" applyProtection="1">
      <alignment horizontal="center" vertical="top" wrapText="1"/>
      <protection locked="0"/>
    </xf>
    <xf numFmtId="10" fontId="0" fillId="0" borderId="10" xfId="0" applyNumberFormat="1" applyFont="1" applyFill="1" applyBorder="1" applyAlignment="1" applyProtection="1">
      <alignment vertical="top" wrapText="1"/>
      <protection locked="0"/>
    </xf>
    <xf numFmtId="4" fontId="0" fillId="0" borderId="10" xfId="0" applyNumberFormat="1" applyFont="1" applyFill="1" applyBorder="1" applyAlignment="1" applyProtection="1">
      <alignment vertical="top" wrapText="1"/>
      <protection locked="0"/>
    </xf>
    <xf numFmtId="0" fontId="0" fillId="36" borderId="10" xfId="0" applyFont="1" applyFill="1" applyBorder="1" applyAlignment="1" applyProtection="1">
      <alignment vertical="top" wrapText="1"/>
      <protection locked="0"/>
    </xf>
    <xf numFmtId="0" fontId="0" fillId="36" borderId="10" xfId="0" applyFill="1" applyBorder="1" applyAlignment="1" applyProtection="1">
      <alignment vertical="top" wrapText="1"/>
      <protection locked="0"/>
    </xf>
    <xf numFmtId="0" fontId="1" fillId="37" borderId="0" xfId="0" applyFont="1" applyFill="1" applyAlignment="1" applyProtection="1">
      <alignment horizontal="center" vertical="top" wrapText="1"/>
      <protection locked="0"/>
    </xf>
    <xf numFmtId="0" fontId="0" fillId="0" borderId="0" xfId="0" applyAlignment="1" applyProtection="1">
      <alignment/>
      <protection locked="0"/>
    </xf>
    <xf numFmtId="0" fontId="2" fillId="37" borderId="0" xfId="0" applyFont="1" applyFill="1" applyAlignment="1" applyProtection="1">
      <alignment horizontal="center" vertical="top" wrapText="1"/>
      <protection locked="0"/>
    </xf>
    <xf numFmtId="0" fontId="2" fillId="37" borderId="0" xfId="0" applyFont="1" applyFill="1" applyAlignment="1" applyProtection="1">
      <alignment horizontal="left" vertical="top" wrapText="1"/>
      <protection locked="0"/>
    </xf>
    <xf numFmtId="0" fontId="2" fillId="38" borderId="10" xfId="0" applyFont="1" applyFill="1" applyBorder="1" applyAlignment="1" applyProtection="1">
      <alignment horizontal="center" vertical="top" wrapText="1"/>
      <protection locked="0"/>
    </xf>
    <xf numFmtId="0" fontId="2" fillId="38" borderId="10" xfId="0" applyFont="1" applyFill="1" applyBorder="1" applyAlignment="1" applyProtection="1">
      <alignment horizontal="center" vertical="top" wrapText="1"/>
      <protection locked="0"/>
    </xf>
    <xf numFmtId="0" fontId="0" fillId="34" borderId="10" xfId="0" applyFont="1" applyFill="1" applyBorder="1" applyAlignment="1" applyProtection="1">
      <alignment vertical="top" wrapText="1"/>
      <protection locked="0"/>
    </xf>
    <xf numFmtId="0" fontId="0" fillId="34" borderId="10" xfId="0" applyFill="1" applyBorder="1" applyAlignment="1" applyProtection="1">
      <alignment vertical="top" wrapText="1"/>
      <protection locked="0"/>
    </xf>
    <xf numFmtId="0" fontId="2" fillId="38" borderId="12" xfId="0" applyFont="1" applyFill="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FFC000"/>
      <rgbColor rgb="00FFFF00"/>
      <rgbColor rgb="0092D050"/>
      <rgbColor rgb="00AAAADC"/>
      <rgbColor rgb="00DCDCDC"/>
      <rgbColor rgb="0000FFFF"/>
      <rgbColor rgb="00800080"/>
      <rgbColor rgb="00C8FFC8"/>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pfasad@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obertsha92@gmai.ru,%20&#1050;&#1072;&#1079;&#1072;&#1085;&#1100;,%20&#1091;&#1083;.%20&#1040;&#1073;&#1078;&#1072;&#1083;&#1080;&#1083;&#1086;&#1074;&#1072;%201/82,%20&#1089;&#1086;&#1090;%20&#1090;&#1077;&#1083;:8960048768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3"/>
  <sheetViews>
    <sheetView showGridLines="0" view="pageBreakPreview" zoomScaleSheetLayoutView="100" workbookViewId="0" topLeftCell="A17">
      <selection activeCell="J20" sqref="J20"/>
    </sheetView>
  </sheetViews>
  <sheetFormatPr defaultColWidth="9.140625" defaultRowHeight="12.75"/>
  <cols>
    <col min="1" max="1" width="5.7109375" style="0" customWidth="1"/>
    <col min="2" max="2" width="39.00390625" style="0" customWidth="1"/>
    <col min="3" max="4" width="17.7109375" style="0" hidden="1" customWidth="1"/>
    <col min="5" max="6" width="17.7109375" style="0" customWidth="1"/>
    <col min="7" max="7" width="23.28125" style="0" customWidth="1"/>
    <col min="8" max="8" width="11.7109375" style="0" customWidth="1"/>
    <col min="9" max="9" width="16.00390625" style="0" customWidth="1"/>
    <col min="10" max="10" width="20.140625" style="0" customWidth="1"/>
  </cols>
  <sheetData>
    <row r="1" spans="1:10" ht="12.75">
      <c r="A1" s="39" t="s">
        <v>0</v>
      </c>
      <c r="B1" s="40"/>
      <c r="C1" s="40"/>
      <c r="D1" s="40"/>
      <c r="E1" s="40"/>
      <c r="F1" s="40"/>
      <c r="G1" s="40"/>
      <c r="H1" s="40"/>
      <c r="I1" s="40"/>
      <c r="J1" s="40"/>
    </row>
    <row r="2" spans="1:10" ht="12.75">
      <c r="A2" s="41" t="s">
        <v>14</v>
      </c>
      <c r="B2" s="40"/>
      <c r="C2" s="40"/>
      <c r="D2" s="40"/>
      <c r="E2" s="40"/>
      <c r="F2" s="40"/>
      <c r="G2" s="40"/>
      <c r="H2" s="40"/>
      <c r="I2" s="40"/>
      <c r="J2" s="40"/>
    </row>
    <row r="5" spans="2:9" ht="12.75">
      <c r="B5" s="42" t="s">
        <v>1</v>
      </c>
      <c r="C5" s="40"/>
      <c r="D5" s="40"/>
      <c r="E5" s="40"/>
      <c r="F5" s="40"/>
      <c r="G5" s="40"/>
      <c r="H5" s="40"/>
      <c r="I5" s="40"/>
    </row>
    <row r="6" spans="2:9" ht="12.75">
      <c r="B6" s="42" t="s">
        <v>25</v>
      </c>
      <c r="C6" s="40"/>
      <c r="D6" s="40"/>
      <c r="E6" s="40"/>
      <c r="F6" s="40"/>
      <c r="G6" s="40"/>
      <c r="H6" s="40"/>
      <c r="I6" s="40"/>
    </row>
    <row r="7" spans="2:9" ht="12.75">
      <c r="B7" s="42" t="s">
        <v>15</v>
      </c>
      <c r="C7" s="40"/>
      <c r="D7" s="40"/>
      <c r="E7" s="40"/>
      <c r="F7" s="40"/>
      <c r="G7" s="40"/>
      <c r="H7" s="40"/>
      <c r="I7" s="40"/>
    </row>
    <row r="9" spans="1:10" ht="12.75">
      <c r="A9" s="43" t="s">
        <v>2</v>
      </c>
      <c r="B9" s="43" t="s">
        <v>4</v>
      </c>
      <c r="C9" s="44" t="s">
        <v>9</v>
      </c>
      <c r="D9" s="47" t="s">
        <v>13</v>
      </c>
      <c r="E9" s="43" t="s">
        <v>7</v>
      </c>
      <c r="F9" s="43" t="s">
        <v>8</v>
      </c>
      <c r="G9" s="43" t="s">
        <v>10</v>
      </c>
      <c r="H9" s="43" t="s">
        <v>5</v>
      </c>
      <c r="I9" s="43" t="s">
        <v>6</v>
      </c>
      <c r="J9" s="43" t="s">
        <v>11</v>
      </c>
    </row>
    <row r="10" spans="1:10" ht="12.75">
      <c r="A10" s="43" t="s">
        <v>3</v>
      </c>
      <c r="B10" s="43" t="s">
        <v>3</v>
      </c>
      <c r="C10" s="43" t="s">
        <v>3</v>
      </c>
      <c r="D10" s="48"/>
      <c r="E10" s="43" t="s">
        <v>3</v>
      </c>
      <c r="F10" s="43" t="s">
        <v>3</v>
      </c>
      <c r="G10" s="43" t="s">
        <v>3</v>
      </c>
      <c r="H10" s="43" t="s">
        <v>3</v>
      </c>
      <c r="I10" s="43" t="s">
        <v>3</v>
      </c>
      <c r="J10" s="43" t="s">
        <v>3</v>
      </c>
    </row>
    <row r="11" spans="1:10" ht="12.75">
      <c r="A11" s="43" t="s">
        <v>3</v>
      </c>
      <c r="B11" s="43" t="s">
        <v>3</v>
      </c>
      <c r="C11" s="43" t="s">
        <v>3</v>
      </c>
      <c r="D11" s="49"/>
      <c r="E11" s="43" t="s">
        <v>3</v>
      </c>
      <c r="F11" s="43" t="s">
        <v>3</v>
      </c>
      <c r="G11" s="43" t="s">
        <v>3</v>
      </c>
      <c r="H11" s="43" t="s">
        <v>3</v>
      </c>
      <c r="I11" s="43" t="s">
        <v>3</v>
      </c>
      <c r="J11" s="43" t="s">
        <v>3</v>
      </c>
    </row>
    <row r="12" spans="1:10" ht="188.25" customHeight="1">
      <c r="A12" s="15">
        <v>1</v>
      </c>
      <c r="B12" s="15" t="s">
        <v>21</v>
      </c>
      <c r="C12" s="17"/>
      <c r="D12" s="16"/>
      <c r="E12" s="16">
        <v>195000</v>
      </c>
      <c r="F12" s="16" t="s">
        <v>12</v>
      </c>
      <c r="G12" s="15" t="s">
        <v>24</v>
      </c>
      <c r="H12" s="15"/>
      <c r="I12" s="15" t="s">
        <v>35</v>
      </c>
      <c r="J12" s="3" t="s">
        <v>16</v>
      </c>
    </row>
    <row r="13" spans="1:10" ht="264.75" customHeight="1">
      <c r="A13" s="18">
        <v>2</v>
      </c>
      <c r="B13" s="19" t="s">
        <v>17</v>
      </c>
      <c r="C13" s="20"/>
      <c r="D13" s="21"/>
      <c r="E13" s="21">
        <v>173840</v>
      </c>
      <c r="F13" s="21" t="s">
        <v>12</v>
      </c>
      <c r="G13" s="19" t="s">
        <v>52</v>
      </c>
      <c r="H13" s="19" t="s">
        <v>19</v>
      </c>
      <c r="I13" s="19" t="s">
        <v>20</v>
      </c>
      <c r="J13" s="19" t="s">
        <v>32</v>
      </c>
    </row>
    <row r="14" spans="1:10" ht="178.5" customHeight="1">
      <c r="A14" s="22">
        <v>3</v>
      </c>
      <c r="B14" s="15" t="s">
        <v>34</v>
      </c>
      <c r="C14" s="17"/>
      <c r="D14" s="16"/>
      <c r="E14" s="16">
        <v>398660</v>
      </c>
      <c r="F14" s="16">
        <f>E14*120/100</f>
        <v>478392</v>
      </c>
      <c r="G14" s="15" t="s">
        <v>36</v>
      </c>
      <c r="H14" s="15" t="s">
        <v>40</v>
      </c>
      <c r="I14" s="22" t="s">
        <v>39</v>
      </c>
      <c r="J14" s="15" t="s">
        <v>33</v>
      </c>
    </row>
    <row r="15" spans="1:10" ht="80.25" customHeight="1">
      <c r="A15" s="5">
        <v>4</v>
      </c>
      <c r="B15" s="5" t="s">
        <v>41</v>
      </c>
      <c r="C15" s="23"/>
      <c r="D15" s="24"/>
      <c r="E15" s="5">
        <v>210300</v>
      </c>
      <c r="F15" s="5"/>
      <c r="G15" s="5" t="s">
        <v>44</v>
      </c>
      <c r="H15" s="5"/>
      <c r="I15" s="5" t="s">
        <v>43</v>
      </c>
      <c r="J15" s="5" t="s">
        <v>42</v>
      </c>
    </row>
    <row r="16" spans="1:10" ht="63.75">
      <c r="A16" s="25">
        <v>5</v>
      </c>
      <c r="B16" s="2" t="s">
        <v>26</v>
      </c>
      <c r="C16" s="25"/>
      <c r="D16" s="25"/>
      <c r="E16" s="25">
        <v>87600</v>
      </c>
      <c r="F16" s="2" t="s">
        <v>12</v>
      </c>
      <c r="G16" s="2" t="s">
        <v>51</v>
      </c>
      <c r="H16" s="25" t="s">
        <v>26</v>
      </c>
      <c r="I16" s="25" t="s">
        <v>26</v>
      </c>
      <c r="J16" s="2" t="s">
        <v>49</v>
      </c>
    </row>
    <row r="17" spans="1:10" ht="38.25">
      <c r="A17" s="25">
        <v>6</v>
      </c>
      <c r="B17" s="2" t="s">
        <v>62</v>
      </c>
      <c r="C17" s="2"/>
      <c r="D17" s="25"/>
      <c r="E17" s="25">
        <f>105000+12500</f>
        <v>117500</v>
      </c>
      <c r="F17" s="2" t="s">
        <v>12</v>
      </c>
      <c r="G17" s="2" t="s">
        <v>63</v>
      </c>
      <c r="H17" s="2" t="s">
        <v>19</v>
      </c>
      <c r="I17" s="2" t="s">
        <v>64</v>
      </c>
      <c r="J17" s="2" t="s">
        <v>50</v>
      </c>
    </row>
    <row r="18" spans="1:10" ht="183.75" customHeight="1">
      <c r="A18" s="26">
        <v>7</v>
      </c>
      <c r="B18" s="26" t="s">
        <v>54</v>
      </c>
      <c r="C18" s="27"/>
      <c r="D18" s="26"/>
      <c r="E18" s="26">
        <v>299568</v>
      </c>
      <c r="F18" s="26">
        <f>E18*120/100</f>
        <v>359481.6</v>
      </c>
      <c r="G18" s="12" t="s">
        <v>57</v>
      </c>
      <c r="H18" s="28">
        <v>0.25</v>
      </c>
      <c r="I18" s="12" t="s">
        <v>56</v>
      </c>
      <c r="J18" s="12" t="s">
        <v>55</v>
      </c>
    </row>
    <row r="19" spans="1:10" ht="242.25">
      <c r="A19" s="14" t="s">
        <v>69</v>
      </c>
      <c r="B19" s="14" t="s">
        <v>70</v>
      </c>
      <c r="C19" s="29"/>
      <c r="D19" s="29"/>
      <c r="E19" s="29">
        <v>170000</v>
      </c>
      <c r="F19" s="29">
        <f>E19*120/100</f>
        <v>204000</v>
      </c>
      <c r="G19" s="14" t="s">
        <v>73</v>
      </c>
      <c r="H19" s="30" t="s">
        <v>72</v>
      </c>
      <c r="I19" s="14" t="s">
        <v>71</v>
      </c>
      <c r="J19" s="14" t="s">
        <v>74</v>
      </c>
    </row>
    <row r="20" spans="1:10" ht="76.5">
      <c r="A20" s="37" t="s">
        <v>80</v>
      </c>
      <c r="B20" s="37" t="s">
        <v>81</v>
      </c>
      <c r="C20" s="38"/>
      <c r="D20" s="38"/>
      <c r="E20" s="38">
        <f>F20*100/120</f>
        <v>229386.66666666666</v>
      </c>
      <c r="F20" s="38">
        <v>275264</v>
      </c>
      <c r="G20" s="37" t="s">
        <v>82</v>
      </c>
      <c r="H20" s="37" t="s">
        <v>84</v>
      </c>
      <c r="I20" s="37" t="s">
        <v>64</v>
      </c>
      <c r="J20" s="37" t="s">
        <v>85</v>
      </c>
    </row>
    <row r="21" spans="2:3" ht="12.75">
      <c r="B21" s="13" t="s">
        <v>58</v>
      </c>
      <c r="C21" s="13" t="s">
        <v>59</v>
      </c>
    </row>
    <row r="22" spans="2:10" ht="53.25" customHeight="1">
      <c r="B22" s="11" t="s">
        <v>60</v>
      </c>
      <c r="C22" s="45" t="s">
        <v>79</v>
      </c>
      <c r="D22" s="46"/>
      <c r="E22" s="46"/>
      <c r="F22" s="46"/>
      <c r="G22" s="46"/>
      <c r="H22" s="46"/>
      <c r="I22" s="46"/>
      <c r="J22" s="46"/>
    </row>
    <row r="23" spans="2:3" ht="12.75">
      <c r="B23" s="13" t="s">
        <v>61</v>
      </c>
      <c r="C23" s="1">
        <v>45283</v>
      </c>
    </row>
  </sheetData>
  <sheetProtection/>
  <mergeCells count="16">
    <mergeCell ref="G9:G11"/>
    <mergeCell ref="H9:H11"/>
    <mergeCell ref="I9:I11"/>
    <mergeCell ref="C22:J22"/>
    <mergeCell ref="J9:J11"/>
    <mergeCell ref="D9:D11"/>
    <mergeCell ref="A1:J1"/>
    <mergeCell ref="A2:J2"/>
    <mergeCell ref="B5:I5"/>
    <mergeCell ref="B6:I6"/>
    <mergeCell ref="B7:I7"/>
    <mergeCell ref="A9:A11"/>
    <mergeCell ref="B9:B11"/>
    <mergeCell ref="C9:C11"/>
    <mergeCell ref="E9:E11"/>
    <mergeCell ref="F9:F11"/>
  </mergeCells>
  <hyperlinks>
    <hyperlink ref="J12" r:id="rId1" display="topfasad@gmail.com"/>
  </hyperlinks>
  <printOptions/>
  <pageMargins left="0" right="0" top="0" bottom="0" header="0" footer="0"/>
  <pageSetup fitToHeight="0" fitToWidth="0" horizontalDpi="600" verticalDpi="600" orientation="landscape" paperSize="9" scale="72" r:id="rId2"/>
  <headerFooter alignWithMargins="0">
    <oddFooter>&amp;R&amp;B klp-470477  page &amp;P of &amp;N</oddFooter>
  </headerFooter>
</worksheet>
</file>

<file path=xl/worksheets/sheet2.xml><?xml version="1.0" encoding="utf-8"?>
<worksheet xmlns="http://schemas.openxmlformats.org/spreadsheetml/2006/main" xmlns:r="http://schemas.openxmlformats.org/officeDocument/2006/relationships">
  <dimension ref="A1:K20"/>
  <sheetViews>
    <sheetView showGridLines="0" view="pageBreakPreview" zoomScaleSheetLayoutView="100" workbookViewId="0" topLeftCell="A7">
      <selection activeCell="H25" sqref="H25"/>
    </sheetView>
  </sheetViews>
  <sheetFormatPr defaultColWidth="9.140625" defaultRowHeight="12.75"/>
  <cols>
    <col min="1" max="1" width="5.7109375" style="0" customWidth="1"/>
    <col min="2" max="2" width="12.8515625" style="0" customWidth="1"/>
    <col min="3" max="3" width="17.7109375" style="0" hidden="1" customWidth="1"/>
    <col min="4" max="4" width="13.140625" style="0" hidden="1" customWidth="1"/>
    <col min="5" max="5" width="11.57421875" style="0" customWidth="1"/>
    <col min="6" max="6" width="14.421875" style="0" customWidth="1"/>
    <col min="7" max="7" width="49.00390625" style="0" customWidth="1"/>
    <col min="8" max="8" width="11.7109375" style="0" customWidth="1"/>
    <col min="9" max="9" width="16.00390625" style="0" customWidth="1"/>
    <col min="10" max="10" width="19.421875" style="0" customWidth="1"/>
  </cols>
  <sheetData>
    <row r="1" spans="1:10" ht="12.75">
      <c r="A1" s="39" t="s">
        <v>0</v>
      </c>
      <c r="B1" s="40"/>
      <c r="C1" s="40"/>
      <c r="D1" s="40"/>
      <c r="E1" s="40"/>
      <c r="F1" s="40"/>
      <c r="G1" s="40"/>
      <c r="H1" s="40"/>
      <c r="I1" s="40"/>
      <c r="J1" s="40"/>
    </row>
    <row r="2" spans="1:10" ht="12.75">
      <c r="A2" s="41" t="s">
        <v>14</v>
      </c>
      <c r="B2" s="40"/>
      <c r="C2" s="40"/>
      <c r="D2" s="40"/>
      <c r="E2" s="40"/>
      <c r="F2" s="40"/>
      <c r="G2" s="40"/>
      <c r="H2" s="40"/>
      <c r="I2" s="40"/>
      <c r="J2" s="40"/>
    </row>
    <row r="5" spans="2:9" ht="12.75">
      <c r="B5" s="42" t="s">
        <v>1</v>
      </c>
      <c r="C5" s="40"/>
      <c r="D5" s="40"/>
      <c r="E5" s="40"/>
      <c r="F5" s="40"/>
      <c r="G5" s="40"/>
      <c r="H5" s="40"/>
      <c r="I5" s="40"/>
    </row>
    <row r="6" spans="2:9" ht="12.75">
      <c r="B6" s="42" t="s">
        <v>28</v>
      </c>
      <c r="C6" s="40"/>
      <c r="D6" s="40"/>
      <c r="E6" s="40"/>
      <c r="F6" s="40"/>
      <c r="G6" s="40"/>
      <c r="H6" s="40"/>
      <c r="I6" s="40"/>
    </row>
    <row r="7" spans="2:9" ht="12.75">
      <c r="B7" s="42" t="s">
        <v>15</v>
      </c>
      <c r="C7" s="40"/>
      <c r="D7" s="40"/>
      <c r="E7" s="40"/>
      <c r="F7" s="40"/>
      <c r="G7" s="40"/>
      <c r="H7" s="40"/>
      <c r="I7" s="40"/>
    </row>
    <row r="9" spans="1:10" ht="12.75">
      <c r="A9" s="43" t="s">
        <v>2</v>
      </c>
      <c r="B9" s="43" t="s">
        <v>4</v>
      </c>
      <c r="C9" s="44" t="s">
        <v>9</v>
      </c>
      <c r="D9" s="47" t="s">
        <v>13</v>
      </c>
      <c r="E9" s="43" t="s">
        <v>7</v>
      </c>
      <c r="F9" s="43" t="s">
        <v>8</v>
      </c>
      <c r="G9" s="43" t="s">
        <v>10</v>
      </c>
      <c r="H9" s="43" t="s">
        <v>5</v>
      </c>
      <c r="I9" s="43" t="s">
        <v>6</v>
      </c>
      <c r="J9" s="43" t="s">
        <v>11</v>
      </c>
    </row>
    <row r="10" spans="1:10" ht="12.75">
      <c r="A10" s="43" t="s">
        <v>3</v>
      </c>
      <c r="B10" s="43" t="s">
        <v>3</v>
      </c>
      <c r="C10" s="43" t="s">
        <v>3</v>
      </c>
      <c r="D10" s="48"/>
      <c r="E10" s="43" t="s">
        <v>3</v>
      </c>
      <c r="F10" s="43" t="s">
        <v>3</v>
      </c>
      <c r="G10" s="43" t="s">
        <v>3</v>
      </c>
      <c r="H10" s="43" t="s">
        <v>3</v>
      </c>
      <c r="I10" s="43" t="s">
        <v>3</v>
      </c>
      <c r="J10" s="43" t="s">
        <v>3</v>
      </c>
    </row>
    <row r="11" spans="1:10" ht="12.75">
      <c r="A11" s="43" t="s">
        <v>3</v>
      </c>
      <c r="B11" s="43" t="s">
        <v>3</v>
      </c>
      <c r="C11" s="43" t="s">
        <v>3</v>
      </c>
      <c r="D11" s="49"/>
      <c r="E11" s="43" t="s">
        <v>3</v>
      </c>
      <c r="F11" s="43" t="s">
        <v>3</v>
      </c>
      <c r="G11" s="43" t="s">
        <v>3</v>
      </c>
      <c r="H11" s="43" t="s">
        <v>3</v>
      </c>
      <c r="I11" s="43" t="s">
        <v>3</v>
      </c>
      <c r="J11" s="43" t="s">
        <v>3</v>
      </c>
    </row>
    <row r="12" spans="1:10" ht="111.75" customHeight="1">
      <c r="A12" s="15">
        <v>1</v>
      </c>
      <c r="B12" s="15" t="s">
        <v>21</v>
      </c>
      <c r="C12" s="17"/>
      <c r="D12" s="16"/>
      <c r="E12" s="16">
        <v>135000</v>
      </c>
      <c r="F12" s="16" t="s">
        <v>12</v>
      </c>
      <c r="G12" s="15" t="s">
        <v>23</v>
      </c>
      <c r="H12" s="33">
        <v>0.7</v>
      </c>
      <c r="I12" s="15" t="s">
        <v>35</v>
      </c>
      <c r="J12" s="4" t="s">
        <v>22</v>
      </c>
    </row>
    <row r="13" spans="1:10" ht="110.25" customHeight="1">
      <c r="A13" s="18">
        <v>2</v>
      </c>
      <c r="B13" s="19" t="s">
        <v>17</v>
      </c>
      <c r="C13" s="20"/>
      <c r="D13" s="21"/>
      <c r="E13" s="21">
        <v>75260</v>
      </c>
      <c r="F13" s="21" t="s">
        <v>12</v>
      </c>
      <c r="G13" s="19" t="s">
        <v>53</v>
      </c>
      <c r="H13" s="19" t="s">
        <v>18</v>
      </c>
      <c r="I13" s="34" t="s">
        <v>20</v>
      </c>
      <c r="J13" s="19" t="s">
        <v>31</v>
      </c>
    </row>
    <row r="14" spans="1:10" ht="165.75">
      <c r="A14" s="22">
        <v>3</v>
      </c>
      <c r="B14" s="15" t="s">
        <v>34</v>
      </c>
      <c r="C14" s="17"/>
      <c r="D14" s="16"/>
      <c r="E14" s="16">
        <v>225978</v>
      </c>
      <c r="F14" s="16">
        <f>E14*120/100</f>
        <v>271173.6</v>
      </c>
      <c r="G14" s="15" t="s">
        <v>37</v>
      </c>
      <c r="H14" s="15" t="s">
        <v>40</v>
      </c>
      <c r="I14" s="22" t="s">
        <v>39</v>
      </c>
      <c r="J14" s="15" t="s">
        <v>33</v>
      </c>
    </row>
    <row r="15" spans="1:10" ht="80.25" customHeight="1">
      <c r="A15" s="2">
        <v>4</v>
      </c>
      <c r="B15" s="2" t="s">
        <v>41</v>
      </c>
      <c r="C15" s="35"/>
      <c r="D15" s="36"/>
      <c r="E15" s="2">
        <v>63600</v>
      </c>
      <c r="F15" s="2" t="s">
        <v>12</v>
      </c>
      <c r="G15" s="2" t="s">
        <v>75</v>
      </c>
      <c r="H15" s="2" t="s">
        <v>19</v>
      </c>
      <c r="I15" s="2" t="s">
        <v>43</v>
      </c>
      <c r="J15" s="2" t="s">
        <v>45</v>
      </c>
    </row>
    <row r="16" spans="1:11" ht="63.75">
      <c r="A16" s="5">
        <v>5</v>
      </c>
      <c r="B16" s="5" t="s">
        <v>26</v>
      </c>
      <c r="C16" s="5"/>
      <c r="D16" s="5"/>
      <c r="E16" s="5">
        <v>39800</v>
      </c>
      <c r="F16" s="5" t="s">
        <v>26</v>
      </c>
      <c r="G16" s="5" t="s">
        <v>51</v>
      </c>
      <c r="H16" s="5" t="s">
        <v>26</v>
      </c>
      <c r="I16" s="5" t="s">
        <v>26</v>
      </c>
      <c r="J16" s="31" t="s">
        <v>49</v>
      </c>
      <c r="K16" s="7"/>
    </row>
    <row r="17" spans="1:11" ht="63.75">
      <c r="A17" s="25">
        <v>6</v>
      </c>
      <c r="B17" s="2" t="s">
        <v>65</v>
      </c>
      <c r="C17" s="2"/>
      <c r="D17" s="25"/>
      <c r="E17" s="25">
        <f>65000+12500</f>
        <v>77500</v>
      </c>
      <c r="F17" s="2" t="s">
        <v>12</v>
      </c>
      <c r="G17" s="2" t="s">
        <v>66</v>
      </c>
      <c r="H17" s="2" t="s">
        <v>67</v>
      </c>
      <c r="I17" s="2" t="s">
        <v>68</v>
      </c>
      <c r="J17" s="6" t="s">
        <v>50</v>
      </c>
      <c r="K17" s="8"/>
    </row>
    <row r="18" spans="1:10" ht="204">
      <c r="A18" s="26">
        <v>7</v>
      </c>
      <c r="B18" s="26" t="s">
        <v>54</v>
      </c>
      <c r="C18" s="27"/>
      <c r="D18" s="26"/>
      <c r="E18" s="26">
        <v>150730</v>
      </c>
      <c r="F18" s="26">
        <f>E18</f>
        <v>150730</v>
      </c>
      <c r="G18" s="12" t="s">
        <v>57</v>
      </c>
      <c r="H18" s="28">
        <v>0.25</v>
      </c>
      <c r="I18" s="12" t="s">
        <v>56</v>
      </c>
      <c r="J18" s="12" t="s">
        <v>55</v>
      </c>
    </row>
    <row r="19" spans="1:10" ht="242.25">
      <c r="A19" s="14" t="s">
        <v>69</v>
      </c>
      <c r="B19" s="14" t="s">
        <v>70</v>
      </c>
      <c r="C19" s="29"/>
      <c r="D19" s="29"/>
      <c r="E19" s="29">
        <v>90000</v>
      </c>
      <c r="F19" s="29">
        <f>E19*120/100</f>
        <v>108000</v>
      </c>
      <c r="G19" s="14" t="s">
        <v>73</v>
      </c>
      <c r="H19" s="30" t="s">
        <v>72</v>
      </c>
      <c r="I19" s="14" t="s">
        <v>71</v>
      </c>
      <c r="J19" s="14" t="s">
        <v>74</v>
      </c>
    </row>
    <row r="20" spans="1:10" ht="76.5">
      <c r="A20" s="37" t="s">
        <v>80</v>
      </c>
      <c r="B20" s="37" t="s">
        <v>81</v>
      </c>
      <c r="C20" s="38"/>
      <c r="D20" s="38"/>
      <c r="E20" s="38">
        <f>F20*100/120</f>
        <v>148905.83333333334</v>
      </c>
      <c r="F20" s="38">
        <v>178687</v>
      </c>
      <c r="G20" s="37" t="s">
        <v>82</v>
      </c>
      <c r="H20" s="37" t="s">
        <v>87</v>
      </c>
      <c r="I20" s="37" t="s">
        <v>64</v>
      </c>
      <c r="J20" s="37" t="s">
        <v>86</v>
      </c>
    </row>
  </sheetData>
  <sheetProtection/>
  <mergeCells count="15">
    <mergeCell ref="D9:D11"/>
    <mergeCell ref="E9:E11"/>
    <mergeCell ref="F9:F11"/>
    <mergeCell ref="G9:G11"/>
    <mergeCell ref="H9:H11"/>
    <mergeCell ref="I9:I11"/>
    <mergeCell ref="J9:J11"/>
    <mergeCell ref="A1:J1"/>
    <mergeCell ref="A2:J2"/>
    <mergeCell ref="B5:I5"/>
    <mergeCell ref="B6:I6"/>
    <mergeCell ref="B7:I7"/>
    <mergeCell ref="A9:A11"/>
    <mergeCell ref="B9:B11"/>
    <mergeCell ref="C9:C11"/>
  </mergeCells>
  <hyperlinks>
    <hyperlink ref="J12" r:id="rId1" display="robertsha92@gmai.ru, Казань, ул. Абжалилова 1/82, сот тел:89600487686"/>
  </hyperlinks>
  <printOptions/>
  <pageMargins left="0" right="0" top="0" bottom="0" header="0" footer="0"/>
  <pageSetup fitToHeight="0" fitToWidth="0" horizontalDpi="600" verticalDpi="600" orientation="landscape" paperSize="9" scale="70" r:id="rId2"/>
  <headerFooter alignWithMargins="0">
    <oddFooter>&amp;R&amp;B klp-470477  page &amp;P of &amp;N</oddFooter>
  </headerFooter>
</worksheet>
</file>

<file path=xl/worksheets/sheet3.xml><?xml version="1.0" encoding="utf-8"?>
<worksheet xmlns="http://schemas.openxmlformats.org/spreadsheetml/2006/main" xmlns:r="http://schemas.openxmlformats.org/officeDocument/2006/relationships">
  <dimension ref="A1:J20"/>
  <sheetViews>
    <sheetView showGridLines="0" tabSelected="1" view="pageBreakPreview" zoomScaleSheetLayoutView="100" workbookViewId="0" topLeftCell="A1">
      <selection activeCell="P11" sqref="P11"/>
    </sheetView>
  </sheetViews>
  <sheetFormatPr defaultColWidth="9.140625" defaultRowHeight="12.75"/>
  <cols>
    <col min="1" max="1" width="5.7109375" style="0" customWidth="1"/>
    <col min="2" max="2" width="39.00390625" style="0" customWidth="1"/>
    <col min="3" max="3" width="13.8515625" style="0" hidden="1" customWidth="1"/>
    <col min="4" max="4" width="13.140625" style="0" hidden="1" customWidth="1"/>
    <col min="5" max="5" width="11.57421875" style="0" customWidth="1"/>
    <col min="6" max="6" width="14.421875" style="0" customWidth="1"/>
    <col min="7" max="7" width="49.00390625" style="0" customWidth="1"/>
    <col min="8" max="8" width="11.7109375" style="0" customWidth="1"/>
    <col min="9" max="9" width="16.00390625" style="0" customWidth="1"/>
    <col min="10" max="10" width="21.57421875" style="0" customWidth="1"/>
  </cols>
  <sheetData>
    <row r="1" spans="1:10" ht="12.75">
      <c r="A1" s="39" t="s">
        <v>0</v>
      </c>
      <c r="B1" s="40"/>
      <c r="C1" s="40"/>
      <c r="D1" s="40"/>
      <c r="E1" s="40"/>
      <c r="F1" s="40"/>
      <c r="G1" s="40"/>
      <c r="H1" s="40"/>
      <c r="I1" s="40"/>
      <c r="J1" s="40"/>
    </row>
    <row r="2" spans="1:10" ht="12.75">
      <c r="A2" s="41" t="s">
        <v>14</v>
      </c>
      <c r="B2" s="40"/>
      <c r="C2" s="40"/>
      <c r="D2" s="40"/>
      <c r="E2" s="40"/>
      <c r="F2" s="40"/>
      <c r="G2" s="40"/>
      <c r="H2" s="40"/>
      <c r="I2" s="40"/>
      <c r="J2" s="40"/>
    </row>
    <row r="5" spans="2:9" ht="12.75">
      <c r="B5" s="42" t="s">
        <v>1</v>
      </c>
      <c r="C5" s="40"/>
      <c r="D5" s="40"/>
      <c r="E5" s="40"/>
      <c r="F5" s="40"/>
      <c r="G5" s="40"/>
      <c r="H5" s="40"/>
      <c r="I5" s="40"/>
    </row>
    <row r="6" spans="2:9" ht="12.75">
      <c r="B6" s="42" t="s">
        <v>27</v>
      </c>
      <c r="C6" s="40"/>
      <c r="D6" s="40"/>
      <c r="E6" s="40"/>
      <c r="F6" s="40"/>
      <c r="G6" s="40"/>
      <c r="H6" s="40"/>
      <c r="I6" s="40"/>
    </row>
    <row r="7" spans="2:9" ht="12.75">
      <c r="B7" s="42" t="s">
        <v>15</v>
      </c>
      <c r="C7" s="40"/>
      <c r="D7" s="40"/>
      <c r="E7" s="40"/>
      <c r="F7" s="40"/>
      <c r="G7" s="40"/>
      <c r="H7" s="40"/>
      <c r="I7" s="40"/>
    </row>
    <row r="9" spans="1:10" ht="12.75">
      <c r="A9" s="43" t="s">
        <v>2</v>
      </c>
      <c r="B9" s="43" t="s">
        <v>4</v>
      </c>
      <c r="C9" s="44" t="s">
        <v>9</v>
      </c>
      <c r="D9" s="47" t="s">
        <v>13</v>
      </c>
      <c r="E9" s="43" t="s">
        <v>7</v>
      </c>
      <c r="F9" s="43" t="s">
        <v>8</v>
      </c>
      <c r="G9" s="43" t="s">
        <v>10</v>
      </c>
      <c r="H9" s="43" t="s">
        <v>5</v>
      </c>
      <c r="I9" s="43" t="s">
        <v>6</v>
      </c>
      <c r="J9" s="43" t="s">
        <v>11</v>
      </c>
    </row>
    <row r="10" spans="1:10" ht="12.75">
      <c r="A10" s="43" t="s">
        <v>3</v>
      </c>
      <c r="B10" s="43" t="s">
        <v>3</v>
      </c>
      <c r="C10" s="43" t="s">
        <v>3</v>
      </c>
      <c r="D10" s="48"/>
      <c r="E10" s="43" t="s">
        <v>3</v>
      </c>
      <c r="F10" s="43" t="s">
        <v>3</v>
      </c>
      <c r="G10" s="43" t="s">
        <v>3</v>
      </c>
      <c r="H10" s="43" t="s">
        <v>3</v>
      </c>
      <c r="I10" s="43" t="s">
        <v>3</v>
      </c>
      <c r="J10" s="43" t="s">
        <v>3</v>
      </c>
    </row>
    <row r="11" spans="1:10" ht="12.75">
      <c r="A11" s="43" t="s">
        <v>3</v>
      </c>
      <c r="B11" s="43" t="s">
        <v>3</v>
      </c>
      <c r="C11" s="43" t="s">
        <v>3</v>
      </c>
      <c r="D11" s="49"/>
      <c r="E11" s="43" t="s">
        <v>3</v>
      </c>
      <c r="F11" s="43" t="s">
        <v>3</v>
      </c>
      <c r="G11" s="43" t="s">
        <v>3</v>
      </c>
      <c r="H11" s="43" t="s">
        <v>3</v>
      </c>
      <c r="I11" s="43" t="s">
        <v>3</v>
      </c>
      <c r="J11" s="43" t="s">
        <v>3</v>
      </c>
    </row>
    <row r="12" spans="1:10" ht="30" customHeight="1">
      <c r="A12" s="15">
        <v>1</v>
      </c>
      <c r="B12" s="15" t="s">
        <v>21</v>
      </c>
      <c r="C12" s="17"/>
      <c r="D12" s="16"/>
      <c r="E12" s="16"/>
      <c r="F12" s="16"/>
      <c r="G12" s="15" t="s">
        <v>29</v>
      </c>
      <c r="H12" s="33"/>
      <c r="I12" s="15"/>
      <c r="J12" s="4"/>
    </row>
    <row r="13" spans="1:10" ht="110.25" customHeight="1">
      <c r="A13" s="18">
        <v>2</v>
      </c>
      <c r="B13" s="19" t="s">
        <v>17</v>
      </c>
      <c r="C13" s="20"/>
      <c r="D13" s="21"/>
      <c r="E13" s="21">
        <v>405800</v>
      </c>
      <c r="F13" s="21" t="s">
        <v>12</v>
      </c>
      <c r="G13" s="19" t="s">
        <v>46</v>
      </c>
      <c r="H13" s="19" t="s">
        <v>18</v>
      </c>
      <c r="I13" s="34" t="s">
        <v>20</v>
      </c>
      <c r="J13" s="19" t="s">
        <v>30</v>
      </c>
    </row>
    <row r="14" spans="1:10" ht="134.25" customHeight="1">
      <c r="A14" s="22">
        <v>3</v>
      </c>
      <c r="B14" s="15" t="s">
        <v>34</v>
      </c>
      <c r="C14" s="17"/>
      <c r="D14" s="16"/>
      <c r="E14" s="16">
        <v>838595</v>
      </c>
      <c r="F14" s="16">
        <f>E14*120/100</f>
        <v>1006314</v>
      </c>
      <c r="G14" s="15" t="s">
        <v>38</v>
      </c>
      <c r="H14" s="15" t="s">
        <v>40</v>
      </c>
      <c r="I14" s="22" t="s">
        <v>39</v>
      </c>
      <c r="J14" s="15" t="s">
        <v>33</v>
      </c>
    </row>
    <row r="15" spans="1:10" ht="80.25" customHeight="1" hidden="1">
      <c r="A15" s="2">
        <v>4</v>
      </c>
      <c r="B15" s="2" t="s">
        <v>41</v>
      </c>
      <c r="C15" s="35"/>
      <c r="D15" s="36"/>
      <c r="E15" s="2"/>
      <c r="F15" s="2"/>
      <c r="G15" s="32" t="s">
        <v>47</v>
      </c>
      <c r="H15" s="2"/>
      <c r="I15" s="2"/>
      <c r="J15" s="2" t="s">
        <v>45</v>
      </c>
    </row>
    <row r="16" spans="1:10" ht="12.75" hidden="1">
      <c r="A16" s="25">
        <v>5</v>
      </c>
      <c r="B16" s="2" t="s">
        <v>76</v>
      </c>
      <c r="C16" s="25"/>
      <c r="D16" s="25"/>
      <c r="E16" s="25"/>
      <c r="F16" s="25"/>
      <c r="G16" s="2" t="s">
        <v>47</v>
      </c>
      <c r="H16" s="25"/>
      <c r="I16" s="25"/>
      <c r="J16" s="25"/>
    </row>
    <row r="17" spans="1:10" ht="12.75" hidden="1">
      <c r="A17" s="25">
        <v>6</v>
      </c>
      <c r="B17" s="2" t="s">
        <v>65</v>
      </c>
      <c r="C17" s="2"/>
      <c r="D17" s="25"/>
      <c r="E17" s="25"/>
      <c r="F17" s="25"/>
      <c r="G17" s="2" t="s">
        <v>48</v>
      </c>
      <c r="H17" s="25"/>
      <c r="I17" s="25"/>
      <c r="J17" s="25"/>
    </row>
    <row r="18" spans="1:10" ht="165" customHeight="1" hidden="1">
      <c r="A18" s="26">
        <v>7</v>
      </c>
      <c r="B18" s="26" t="s">
        <v>54</v>
      </c>
      <c r="C18" s="27"/>
      <c r="D18" s="26"/>
      <c r="E18" s="26"/>
      <c r="F18" s="26"/>
      <c r="G18" s="12" t="s">
        <v>47</v>
      </c>
      <c r="H18" s="28"/>
      <c r="I18" s="12"/>
      <c r="J18" s="12" t="s">
        <v>55</v>
      </c>
    </row>
    <row r="19" spans="1:10" ht="12.75" hidden="1">
      <c r="A19" s="9">
        <v>8</v>
      </c>
      <c r="B19" s="10" t="s">
        <v>77</v>
      </c>
      <c r="C19" s="9"/>
      <c r="D19" s="9"/>
      <c r="E19" s="9"/>
      <c r="F19" s="9"/>
      <c r="G19" s="10" t="s">
        <v>78</v>
      </c>
      <c r="H19" s="9"/>
      <c r="I19" s="9"/>
      <c r="J19" s="9"/>
    </row>
    <row r="20" spans="1:10" ht="76.5" hidden="1">
      <c r="A20" s="37" t="s">
        <v>80</v>
      </c>
      <c r="B20" s="37" t="s">
        <v>81</v>
      </c>
      <c r="C20" s="38"/>
      <c r="D20" s="38"/>
      <c r="E20" s="38"/>
      <c r="F20" s="38"/>
      <c r="G20" s="37" t="s">
        <v>83</v>
      </c>
      <c r="H20" s="37"/>
      <c r="I20" s="37" t="s">
        <v>64</v>
      </c>
      <c r="J20" s="37" t="s">
        <v>86</v>
      </c>
    </row>
  </sheetData>
  <sheetProtection/>
  <mergeCells count="15">
    <mergeCell ref="D9:D11"/>
    <mergeCell ref="E9:E11"/>
    <mergeCell ref="F9:F11"/>
    <mergeCell ref="G9:G11"/>
    <mergeCell ref="H9:H11"/>
    <mergeCell ref="I9:I11"/>
    <mergeCell ref="J9:J11"/>
    <mergeCell ref="A1:J1"/>
    <mergeCell ref="A2:J2"/>
    <mergeCell ref="B5:I5"/>
    <mergeCell ref="B6:I6"/>
    <mergeCell ref="B7:I7"/>
    <mergeCell ref="A9:A11"/>
    <mergeCell ref="B9:B11"/>
    <mergeCell ref="C9:C11"/>
  </mergeCells>
  <printOptions/>
  <pageMargins left="0" right="0" top="0" bottom="0" header="0" footer="0"/>
  <pageSetup fitToHeight="0" fitToWidth="0" horizontalDpi="600" verticalDpi="600" orientation="landscape" paperSize="9" scale="70" r:id="rId1"/>
  <headerFooter alignWithMargins="0">
    <oddFooter>&amp;R&amp;B klp-470477  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Мизрина Юлия Владимировна</cp:lastModifiedBy>
  <dcterms:modified xsi:type="dcterms:W3CDTF">2023-01-10T06:21:27Z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